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. Haren Shah\Desktop\"/>
    </mc:Choice>
  </mc:AlternateContent>
  <bookViews>
    <workbookView xWindow="-120" yWindow="-120" windowWidth="20730" windowHeight="11160"/>
  </bookViews>
  <sheets>
    <sheet name="New Format" sheetId="2" r:id="rId1"/>
  </sheets>
  <calcPr calcId="152511"/>
</workbook>
</file>

<file path=xl/calcChain.xml><?xml version="1.0" encoding="utf-8"?>
<calcChain xmlns="http://schemas.openxmlformats.org/spreadsheetml/2006/main">
  <c r="I26" i="2" l="1"/>
  <c r="G144" i="2" l="1"/>
  <c r="E26" i="2"/>
  <c r="D26" i="2" l="1"/>
  <c r="H144" i="2" l="1"/>
  <c r="H139" i="2"/>
  <c r="G139" i="2"/>
  <c r="H134" i="2"/>
  <c r="H145" i="2" s="1"/>
  <c r="G134" i="2"/>
  <c r="H128" i="2"/>
  <c r="G128" i="2"/>
  <c r="H124" i="2"/>
  <c r="G124" i="2"/>
  <c r="G129" i="2" s="1"/>
  <c r="G145" i="2" l="1"/>
  <c r="H129" i="2"/>
  <c r="H26" i="2"/>
  <c r="G26" i="2"/>
  <c r="F26" i="2"/>
  <c r="I27" i="2" l="1"/>
  <c r="I28" i="2" s="1"/>
  <c r="H27" i="2"/>
  <c r="H28" i="2" s="1"/>
  <c r="G27" i="2"/>
  <c r="G28" i="2" s="1"/>
  <c r="F27" i="2"/>
  <c r="F28" i="2" s="1"/>
  <c r="E27" i="2"/>
  <c r="E28" i="2" s="1"/>
  <c r="D27" i="2"/>
  <c r="D28" i="2" s="1"/>
  <c r="D17" i="2" l="1"/>
  <c r="E17" i="2"/>
  <c r="F17" i="2"/>
  <c r="G17" i="2"/>
  <c r="H17" i="2"/>
  <c r="I17" i="2"/>
  <c r="D30" i="2" l="1"/>
  <c r="F30" i="2"/>
  <c r="H30" i="2"/>
  <c r="G30" i="2"/>
  <c r="I30" i="2"/>
  <c r="E30" i="2"/>
  <c r="E34" i="2" l="1"/>
  <c r="E35" i="2" s="1"/>
  <c r="E41" i="2"/>
  <c r="G34" i="2"/>
  <c r="G35" i="2" s="1"/>
  <c r="G41" i="2"/>
  <c r="F34" i="2"/>
  <c r="F35" i="2" s="1"/>
  <c r="F41" i="2"/>
  <c r="I34" i="2"/>
  <c r="I35" i="2" s="1"/>
  <c r="I41" i="2"/>
  <c r="H34" i="2"/>
  <c r="H35" i="2" s="1"/>
  <c r="H41" i="2"/>
  <c r="D34" i="2"/>
  <c r="D35" i="2" s="1"/>
  <c r="D41" i="2"/>
</calcChain>
</file>

<file path=xl/sharedStrings.xml><?xml version="1.0" encoding="utf-8"?>
<sst xmlns="http://schemas.openxmlformats.org/spreadsheetml/2006/main" count="226" uniqueCount="156">
  <si>
    <t>ended</t>
  </si>
  <si>
    <t>Pledged/Encumbered</t>
  </si>
  <si>
    <t>•</t>
  </si>
  <si>
    <t>The Company converts bio-waste into briquetted fuel, thus contributing to conservation of fossil fuel and cleaner environment</t>
  </si>
  <si>
    <t>By order of the Board</t>
  </si>
  <si>
    <t>For ALPHA HI-TECH FUEL LIMITED</t>
  </si>
  <si>
    <t>Place: Lakhtar</t>
  </si>
  <si>
    <t>Audited</t>
  </si>
  <si>
    <t>Regd. Office:</t>
  </si>
  <si>
    <t>Station Road, Lakhtar</t>
  </si>
  <si>
    <t>Dist. Surendranagar, Gujarat - 382775</t>
  </si>
  <si>
    <t>Tel: 022-25648374</t>
  </si>
  <si>
    <t>Mob: 09323980658</t>
  </si>
  <si>
    <t>Production activity at the plant is at halt since, 01.08.2005. The Company is operating in only one segment i.e. BIO-MASS briquettes manufacturing from agricultural waste</t>
  </si>
  <si>
    <t>Particulars</t>
  </si>
  <si>
    <t>Un-Audited</t>
  </si>
  <si>
    <t>a</t>
  </si>
  <si>
    <t>b</t>
  </si>
  <si>
    <t>Expenses</t>
  </si>
  <si>
    <t>Cost of Materials consumed</t>
  </si>
  <si>
    <t>Purchase of Stock - in - Trade</t>
  </si>
  <si>
    <t>Changes in Inventories of Finished Goods, Work-in-progress and Stock-in-trade</t>
  </si>
  <si>
    <t>Employee benefit expense</t>
  </si>
  <si>
    <t>Other Expenses</t>
  </si>
  <si>
    <t>Tax Expense</t>
  </si>
  <si>
    <t>Part I</t>
  </si>
  <si>
    <t>Part II</t>
  </si>
  <si>
    <t>A</t>
  </si>
  <si>
    <t>PARTICULARS OF SHAREHOLDING</t>
  </si>
  <si>
    <t>Public Shareholding</t>
  </si>
  <si>
    <t xml:space="preserve"> -Number of Shares</t>
  </si>
  <si>
    <t xml:space="preserve"> -Percentage of Shareholding</t>
  </si>
  <si>
    <t>Promoters and Promoter Group Shareholding</t>
  </si>
  <si>
    <t xml:space="preserve"> -Percentage of shares (as a % of the total shareholding of promoter and promoter group)</t>
  </si>
  <si>
    <t xml:space="preserve"> -Percentage of shares (as a % of the total share capital of the company)</t>
  </si>
  <si>
    <t>Non-Encumbered</t>
  </si>
  <si>
    <t>B</t>
  </si>
  <si>
    <t>INVESTOR COMPLAINTS</t>
  </si>
  <si>
    <t>Pending at the beginning of the quarter</t>
  </si>
  <si>
    <t>Received during the quarter</t>
  </si>
  <si>
    <t>Disposed of during the quarter</t>
  </si>
  <si>
    <t>Remaining unresolved at the end of the quarter</t>
  </si>
  <si>
    <t>Figures are regrouped wherever necessary</t>
  </si>
  <si>
    <t>Year to date</t>
  </si>
  <si>
    <t>NIL</t>
  </si>
  <si>
    <t>CIN: L23201GJ1993PLC018889</t>
  </si>
  <si>
    <t>Nil</t>
  </si>
  <si>
    <t>Haren Shah</t>
  </si>
  <si>
    <t>Director(DIN 00971250)</t>
  </si>
  <si>
    <t>Sd/-</t>
  </si>
  <si>
    <t>3 months</t>
  </si>
  <si>
    <t xml:space="preserve"> Year</t>
  </si>
  <si>
    <t>(Amt. in  Rs.)</t>
  </si>
  <si>
    <t xml:space="preserve"> </t>
  </si>
  <si>
    <t>See the accompanying notes to the Financial Results</t>
  </si>
  <si>
    <t>Previous</t>
  </si>
  <si>
    <t>Corresponding</t>
  </si>
  <si>
    <t xml:space="preserve">There are substantial financial losses illustrating substantial erosion in net worth of the Company. However, Results have been prepared on a going concern </t>
  </si>
  <si>
    <t>Property - Land and Building under non-current assets of ASSETS is held for sale.</t>
  </si>
  <si>
    <t xml:space="preserve">Exceptional Items </t>
  </si>
  <si>
    <t>Preceeding</t>
  </si>
  <si>
    <t>ended in the previous year</t>
  </si>
  <si>
    <t>figures for Current period ended</t>
  </si>
  <si>
    <t>figures for the previous year ended</t>
  </si>
  <si>
    <t>-</t>
  </si>
  <si>
    <t xml:space="preserve">Income </t>
  </si>
  <si>
    <t>Revenue from Operations</t>
  </si>
  <si>
    <t>Other  Income</t>
  </si>
  <si>
    <t xml:space="preserve">Total Income </t>
  </si>
  <si>
    <t>(a)</t>
  </si>
  <si>
    <t>(b)</t>
  </si>
  <si>
    <t>( c)</t>
  </si>
  <si>
    <t>(d)</t>
  </si>
  <si>
    <t>(e)</t>
  </si>
  <si>
    <t>Finance costs</t>
  </si>
  <si>
    <t>(f)</t>
  </si>
  <si>
    <t>Depreciation, depletion and Amortisation expense</t>
  </si>
  <si>
    <t>(g)</t>
  </si>
  <si>
    <t>Total other expenses</t>
  </si>
  <si>
    <t>Total  expenses</t>
  </si>
  <si>
    <t xml:space="preserve">Total Profit/(Loss) before exceptional items and tax </t>
  </si>
  <si>
    <t>Total Profit before tax</t>
  </si>
  <si>
    <t>Current tax</t>
  </si>
  <si>
    <t>Deferred tax</t>
  </si>
  <si>
    <t>Total tax expenses</t>
  </si>
  <si>
    <t>Net movement in regulatory deferral account balances related to profit or loss and the related deferred tax movement</t>
  </si>
  <si>
    <t>Net Profit/(Loss)for the period from continuing operations</t>
  </si>
  <si>
    <t>Profit/(loss) from discontinued operations before tax</t>
  </si>
  <si>
    <t>Tax expense  of discontinued operations</t>
  </si>
  <si>
    <t>Net profit (loss) from discontinued operation after tax</t>
  </si>
  <si>
    <t>Share of profit(loss) of associates and joint ventures accounted for using equity method</t>
  </si>
  <si>
    <t>Total profit (loss) for period</t>
  </si>
  <si>
    <t>Other comprehensive income net of taxes</t>
  </si>
  <si>
    <t>Total Comprehensive Income for the period</t>
  </si>
  <si>
    <t>Total profit or loss, attributable to</t>
  </si>
  <si>
    <t>Profit or loss, attributable to owners of parent</t>
  </si>
  <si>
    <t>Total profit or loss, attributable to non-controlling interests</t>
  </si>
  <si>
    <t>Total Comprehensive income for the period attributable to</t>
  </si>
  <si>
    <t>Comprehensive income for the period attributable to owners of parent</t>
  </si>
  <si>
    <t>Details of equity share capital</t>
  </si>
  <si>
    <t>Paid-up equity share capital</t>
  </si>
  <si>
    <t>Face value of equity share capital</t>
  </si>
  <si>
    <t>Details of debt securities</t>
  </si>
  <si>
    <t>Earning per share</t>
  </si>
  <si>
    <t>Earnings per share</t>
  </si>
  <si>
    <t>Earnings per share for continuing operations</t>
  </si>
  <si>
    <t>Basic earnings (loss) per share from continuing operations</t>
  </si>
  <si>
    <t>Diluted earnings  (loss) per share from continuing operations</t>
  </si>
  <si>
    <t>Earnings per equity share for discontinued operations</t>
  </si>
  <si>
    <t>Basic earnings (loss) per share from discontinued operations</t>
  </si>
  <si>
    <t>Diluted earnings  (loss) per share from discontinued operations</t>
  </si>
  <si>
    <t xml:space="preserve">Earnings per equity share </t>
  </si>
  <si>
    <t>Basic earnings (loss) per share from continuing  and discontinued operations</t>
  </si>
  <si>
    <t>Diluted earnings  (loss) per share from continuing and discontinued operations</t>
  </si>
  <si>
    <t>Debt equity ratio</t>
  </si>
  <si>
    <t>Debt service coverage ratio</t>
  </si>
  <si>
    <t>Interest service coverage ratio</t>
  </si>
  <si>
    <t>i</t>
  </si>
  <si>
    <t>ii</t>
  </si>
  <si>
    <t xml:space="preserve">Total comprehensive income for the period attributable to non-controlling interest </t>
  </si>
  <si>
    <t>DISCLOSURE OF NOTES ON FINANCIAL RESULTS</t>
  </si>
  <si>
    <t>figures for the previous period ended</t>
  </si>
  <si>
    <t>basis. Strategic future plan is under active consideration of the Board of Directors.</t>
  </si>
  <si>
    <t>As at</t>
  </si>
  <si>
    <t>ASSETS</t>
  </si>
  <si>
    <t>Non-Current Assets</t>
  </si>
  <si>
    <t>(a) Property - Land and Building</t>
  </si>
  <si>
    <t>(b) Non-current Investments</t>
  </si>
  <si>
    <t>(c ) Trade Receivables</t>
  </si>
  <si>
    <t>(d) Long term Loans and Advances</t>
  </si>
  <si>
    <t>Current Assets</t>
  </si>
  <si>
    <t>(a)Cash and Cash equivalents</t>
  </si>
  <si>
    <t>(b) Other Current Assets</t>
  </si>
  <si>
    <t>TOTAL</t>
  </si>
  <si>
    <t>EQUITY AND LIABILITIES</t>
  </si>
  <si>
    <t>Shareholders' Funds</t>
  </si>
  <si>
    <t>(a) Share Capital</t>
  </si>
  <si>
    <t>(b) Reserves and Surplus</t>
  </si>
  <si>
    <t>Non-Current Liabilities</t>
  </si>
  <si>
    <t>(a)Borrowings</t>
  </si>
  <si>
    <t>(a) Deferred tax liabilities(net)</t>
  </si>
  <si>
    <t>(b) Long term Provisions</t>
  </si>
  <si>
    <t>Current Liabilities</t>
  </si>
  <si>
    <t>(a) Trade Payables</t>
  </si>
  <si>
    <t>(b) Other Current Liabilities</t>
  </si>
  <si>
    <t xml:space="preserve">(c) Short term Provisions  </t>
  </si>
  <si>
    <t xml:space="preserve">Particulars                                                                                                        (Refer notes below)  </t>
  </si>
  <si>
    <t xml:space="preserve">                             page 2 of 2</t>
  </si>
  <si>
    <t xml:space="preserve">      page 1 of 2</t>
  </si>
  <si>
    <t>STATEMENT OF  STANDALONE UN-AUDITED RESULTS FOR THE QUARTER AND HALF YEAR ENDED 30/09/2022</t>
  </si>
  <si>
    <t>INFORMATION FOR THE QUARTER AND HALF YEAR ENDED 30/09/2022</t>
  </si>
  <si>
    <t>for the quarter ended (30/09/2022)</t>
  </si>
  <si>
    <t>The above quarterly un- audited financial results for the quarter/six months ended on 30.09.2022 AND accompanying un-audited summary of statement of Assets and Liabilities approved by the audit committee, are taken on record by the Board of Directors at their meeting  held held on 20th October,2022.</t>
  </si>
  <si>
    <t>Statutory Auditors of the Company have carried out limited review of the above results for the Quarter/six months ended September 30, 2022.</t>
  </si>
  <si>
    <t>Date: 20/10/2022</t>
  </si>
  <si>
    <t xml:space="preserve"> UN-AUDITED STATEMENT OF ASSETS AND LIABILITIES AS AT 30-SEP-22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</si>
</sst>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&quot;$&quot;#,##0.00"/>
  </numFmts>
  <fonts count="11" x14ac:knownFonts="1"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20"/>
      <color theme="1"/>
      <name val="Calibri"/>
      <family val="2"/>
    </font>
    <font>
      <b/>
      <u/>
      <sz val="10"/>
      <color theme="1"/>
      <name val="Tahoma"/>
      <family val="2"/>
    </font>
    <font>
      <sz val="9.5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Fill="1"/>
    <xf numFmtId="164" fontId="1" fillId="0" borderId="3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1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164" fontId="3" fillId="0" borderId="3" xfId="1" applyNumberFormat="1" applyFont="1" applyBorder="1"/>
    <xf numFmtId="0" fontId="3" fillId="0" borderId="3" xfId="0" applyFont="1" applyBorder="1"/>
    <xf numFmtId="0" fontId="1" fillId="0" borderId="3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164" fontId="3" fillId="0" borderId="3" xfId="1" applyNumberFormat="1" applyFont="1" applyBorder="1" applyAlignment="1">
      <alignment horizontal="right"/>
    </xf>
    <xf numFmtId="164" fontId="4" fillId="0" borderId="3" xfId="1" applyNumberFormat="1" applyFont="1" applyBorder="1" applyAlignment="1">
      <alignment horizontal="right"/>
    </xf>
    <xf numFmtId="43" fontId="1" fillId="0" borderId="3" xfId="1" applyFont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0" fontId="3" fillId="0" borderId="3" xfId="0" applyFont="1" applyBorder="1" applyAlignment="1"/>
    <xf numFmtId="0" fontId="9" fillId="0" borderId="3" xfId="0" applyFont="1" applyBorder="1" applyAlignment="1"/>
    <xf numFmtId="164" fontId="1" fillId="0" borderId="3" xfId="1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9" fillId="0" borderId="3" xfId="0" applyFont="1" applyBorder="1"/>
    <xf numFmtId="10" fontId="1" fillId="0" borderId="3" xfId="2" applyNumberFormat="1" applyFont="1" applyBorder="1" applyAlignment="1">
      <alignment horizontal="right"/>
    </xf>
    <xf numFmtId="10" fontId="1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right"/>
    </xf>
    <xf numFmtId="41" fontId="1" fillId="0" borderId="0" xfId="0" applyNumberFormat="1" applyFont="1" applyAlignment="1">
      <alignment horizontal="right"/>
    </xf>
    <xf numFmtId="164" fontId="1" fillId="0" borderId="0" xfId="1" applyNumberFormat="1" applyFont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41" fontId="1" fillId="0" borderId="3" xfId="0" applyNumberFormat="1" applyFont="1" applyBorder="1" applyAlignment="1">
      <alignment horizontal="right"/>
    </xf>
    <xf numFmtId="41" fontId="3" fillId="0" borderId="3" xfId="0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left"/>
    </xf>
    <xf numFmtId="166" fontId="1" fillId="0" borderId="3" xfId="0" applyNumberFormat="1" applyFont="1" applyBorder="1" applyAlignment="1">
      <alignment horizontal="right"/>
    </xf>
    <xf numFmtId="41" fontId="1" fillId="0" borderId="3" xfId="1" applyNumberFormat="1" applyFont="1" applyBorder="1" applyAlignment="1">
      <alignment horizontal="right"/>
    </xf>
    <xf numFmtId="41" fontId="3" fillId="0" borderId="3" xfId="1" applyNumberFormat="1" applyFont="1" applyBorder="1" applyAlignment="1">
      <alignment horizontal="right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/>
    <xf numFmtId="0" fontId="7" fillId="0" borderId="1" xfId="0" applyFont="1" applyBorder="1" applyAlignment="1">
      <alignment horizontal="center" wrapText="1"/>
    </xf>
    <xf numFmtId="164" fontId="1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6" fillId="0" borderId="0" xfId="0" applyFont="1" applyAlignment="1">
      <alignment horizontal="left" vertical="center"/>
    </xf>
    <xf numFmtId="0" fontId="1" fillId="0" borderId="2" xfId="0" applyFont="1" applyBorder="1" applyAlignment="1"/>
    <xf numFmtId="0" fontId="0" fillId="0" borderId="2" xfId="0" applyBorder="1" applyAlignment="1"/>
    <xf numFmtId="164" fontId="3" fillId="0" borderId="3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1428749</xdr:colOff>
      <xdr:row>0</xdr:row>
      <xdr:rowOff>76201</xdr:rowOff>
    </xdr:from>
    <xdr:to>
      <xdr:col>4</xdr:col>
      <xdr:colOff>301624</xdr:colOff>
      <xdr:row>4</xdr:row>
      <xdr:rowOff>85725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4524" y="276226"/>
          <a:ext cx="3524251" cy="6572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view="pageBreakPreview" topLeftCell="A97" zoomScaleNormal="115" zoomScaleSheetLayoutView="100" workbookViewId="0">
      <selection activeCell="I27" sqref="I27"/>
    </sheetView>
  </sheetViews>
  <sheetFormatPr defaultColWidth="9.140625" defaultRowHeight="12.75" x14ac:dyDescent="0.2"/>
  <cols>
    <col min="1" max="1" width="3" style="11" bestFit="1" customWidth="1"/>
    <col min="2" max="2" width="2.5703125" style="11" bestFit="1" customWidth="1"/>
    <col min="3" max="3" width="57.5703125" style="4" customWidth="1"/>
    <col min="4" max="5" width="12" style="3" customWidth="1"/>
    <col min="6" max="6" width="13.28515625" style="3" customWidth="1"/>
    <col min="7" max="9" width="12" style="3" customWidth="1"/>
    <col min="10" max="16384" width="9.140625" style="3"/>
  </cols>
  <sheetData>
    <row r="1" spans="1:9" x14ac:dyDescent="0.2">
      <c r="A1" s="12"/>
      <c r="B1" s="12"/>
      <c r="C1" s="17"/>
      <c r="D1" s="6"/>
      <c r="E1" s="6"/>
      <c r="F1" s="18" t="s">
        <v>8</v>
      </c>
      <c r="G1" s="6"/>
      <c r="H1" s="6"/>
      <c r="I1" s="6"/>
    </row>
    <row r="2" spans="1:9" x14ac:dyDescent="0.2">
      <c r="A2" s="12"/>
      <c r="B2" s="12"/>
      <c r="C2" s="17"/>
      <c r="D2" s="6"/>
      <c r="E2" s="6"/>
      <c r="F2" s="6" t="s">
        <v>9</v>
      </c>
      <c r="G2" s="6"/>
      <c r="H2" s="6"/>
      <c r="I2" s="6"/>
    </row>
    <row r="3" spans="1:9" x14ac:dyDescent="0.2">
      <c r="A3" s="12"/>
      <c r="B3" s="12"/>
      <c r="C3" s="17"/>
      <c r="D3" s="6"/>
      <c r="E3" s="6"/>
      <c r="F3" s="6" t="s">
        <v>10</v>
      </c>
      <c r="G3" s="6"/>
      <c r="H3" s="6"/>
      <c r="I3" s="6"/>
    </row>
    <row r="4" spans="1:9" x14ac:dyDescent="0.2">
      <c r="A4" s="12"/>
      <c r="B4" s="12"/>
      <c r="C4" s="17"/>
      <c r="D4" s="6"/>
      <c r="E4" s="6"/>
      <c r="F4" s="6" t="s">
        <v>11</v>
      </c>
      <c r="G4" s="6"/>
      <c r="H4" s="6"/>
      <c r="I4" s="6"/>
    </row>
    <row r="5" spans="1:9" x14ac:dyDescent="0.2">
      <c r="A5" s="12"/>
      <c r="B5" s="12"/>
      <c r="C5" s="17"/>
      <c r="D5" s="6"/>
      <c r="E5" s="6"/>
      <c r="F5" s="6" t="s">
        <v>12</v>
      </c>
      <c r="G5" s="6"/>
      <c r="H5" s="6"/>
      <c r="I5" s="6"/>
    </row>
    <row r="6" spans="1:9" x14ac:dyDescent="0.2">
      <c r="A6" s="12"/>
      <c r="B6" s="12"/>
      <c r="C6" s="66" t="s">
        <v>45</v>
      </c>
      <c r="D6" s="66"/>
      <c r="E6" s="66"/>
      <c r="F6" s="66"/>
      <c r="G6" s="66"/>
      <c r="H6" s="66"/>
      <c r="I6" s="66"/>
    </row>
    <row r="7" spans="1:9" x14ac:dyDescent="0.2">
      <c r="A7" s="19"/>
      <c r="B7" s="19"/>
      <c r="C7" s="20" t="s">
        <v>25</v>
      </c>
      <c r="D7" s="21"/>
      <c r="E7" s="21"/>
      <c r="F7" s="21"/>
      <c r="G7" s="21"/>
      <c r="H7" s="21"/>
      <c r="I7" s="22" t="s">
        <v>52</v>
      </c>
    </row>
    <row r="8" spans="1:9" x14ac:dyDescent="0.2">
      <c r="A8" s="19"/>
      <c r="B8" s="19"/>
      <c r="C8" s="68" t="s">
        <v>149</v>
      </c>
      <c r="D8" s="68"/>
      <c r="E8" s="68"/>
      <c r="F8" s="68"/>
      <c r="G8" s="68"/>
      <c r="H8" s="68"/>
      <c r="I8" s="68"/>
    </row>
    <row r="9" spans="1:9" x14ac:dyDescent="0.2">
      <c r="A9" s="19"/>
      <c r="B9" s="19"/>
      <c r="C9" s="23"/>
      <c r="D9" s="24" t="s">
        <v>53</v>
      </c>
      <c r="E9" s="24" t="s">
        <v>60</v>
      </c>
      <c r="F9" s="24" t="s">
        <v>56</v>
      </c>
      <c r="G9" s="24" t="s">
        <v>53</v>
      </c>
      <c r="H9" s="24" t="s">
        <v>53</v>
      </c>
      <c r="I9" s="24" t="s">
        <v>55</v>
      </c>
    </row>
    <row r="10" spans="1:9" s="8" customFormat="1" x14ac:dyDescent="0.25">
      <c r="A10" s="25"/>
      <c r="B10" s="25"/>
      <c r="C10" s="73" t="s">
        <v>146</v>
      </c>
      <c r="D10" s="26" t="s">
        <v>50</v>
      </c>
      <c r="E10" s="26" t="s">
        <v>50</v>
      </c>
      <c r="F10" s="26" t="s">
        <v>50</v>
      </c>
      <c r="G10" s="26" t="s">
        <v>43</v>
      </c>
      <c r="H10" s="26" t="s">
        <v>43</v>
      </c>
      <c r="I10" s="26" t="s">
        <v>51</v>
      </c>
    </row>
    <row r="11" spans="1:9" s="8" customFormat="1" ht="38.25" x14ac:dyDescent="0.25">
      <c r="A11" s="25"/>
      <c r="B11" s="25"/>
      <c r="C11" s="73"/>
      <c r="D11" s="27" t="s">
        <v>0</v>
      </c>
      <c r="E11" s="27" t="s">
        <v>0</v>
      </c>
      <c r="F11" s="27" t="s">
        <v>61</v>
      </c>
      <c r="G11" s="27" t="s">
        <v>62</v>
      </c>
      <c r="H11" s="27" t="s">
        <v>121</v>
      </c>
      <c r="I11" s="27" t="s">
        <v>0</v>
      </c>
    </row>
    <row r="12" spans="1:9" s="8" customFormat="1" x14ac:dyDescent="0.25">
      <c r="A12" s="25"/>
      <c r="B12" s="25"/>
      <c r="C12" s="73"/>
      <c r="D12" s="28">
        <v>44834</v>
      </c>
      <c r="E12" s="28">
        <v>44742</v>
      </c>
      <c r="F12" s="28">
        <v>44469</v>
      </c>
      <c r="G12" s="28">
        <v>44834</v>
      </c>
      <c r="H12" s="28">
        <v>44469</v>
      </c>
      <c r="I12" s="28">
        <v>44651</v>
      </c>
    </row>
    <row r="13" spans="1:9" x14ac:dyDescent="0.2">
      <c r="A13" s="19"/>
      <c r="B13" s="19"/>
      <c r="C13" s="73"/>
      <c r="D13" s="29" t="s">
        <v>15</v>
      </c>
      <c r="E13" s="29" t="s">
        <v>15</v>
      </c>
      <c r="F13" s="29" t="s">
        <v>15</v>
      </c>
      <c r="G13" s="29" t="s">
        <v>15</v>
      </c>
      <c r="H13" s="29" t="s">
        <v>15</v>
      </c>
      <c r="I13" s="29" t="s">
        <v>7</v>
      </c>
    </row>
    <row r="14" spans="1:9" s="2" customFormat="1" x14ac:dyDescent="0.2">
      <c r="A14" s="30">
        <v>1</v>
      </c>
      <c r="B14" s="30"/>
      <c r="C14" s="20" t="s">
        <v>65</v>
      </c>
      <c r="D14" s="31"/>
      <c r="E14" s="31"/>
      <c r="F14" s="31"/>
      <c r="G14" s="31"/>
      <c r="H14" s="31"/>
      <c r="I14" s="32"/>
    </row>
    <row r="15" spans="1:9" x14ac:dyDescent="0.2">
      <c r="A15" s="19"/>
      <c r="B15" s="19" t="s">
        <v>53</v>
      </c>
      <c r="C15" s="33" t="s">
        <v>66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</row>
    <row r="16" spans="1:9" x14ac:dyDescent="0.2">
      <c r="A16" s="19"/>
      <c r="B16" s="19" t="s">
        <v>53</v>
      </c>
      <c r="C16" s="33" t="s">
        <v>67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</row>
    <row r="17" spans="1:9" x14ac:dyDescent="0.2">
      <c r="A17" s="19"/>
      <c r="B17" s="19"/>
      <c r="C17" s="34" t="s">
        <v>68</v>
      </c>
      <c r="D17" s="15">
        <f>SUM(D15:D16)</f>
        <v>0</v>
      </c>
      <c r="E17" s="15">
        <f t="shared" ref="E17:I17" si="0">SUM(E15:E16)</f>
        <v>0</v>
      </c>
      <c r="F17" s="15">
        <f t="shared" si="0"/>
        <v>0</v>
      </c>
      <c r="G17" s="15">
        <f t="shared" si="0"/>
        <v>0</v>
      </c>
      <c r="H17" s="15">
        <f t="shared" si="0"/>
        <v>0</v>
      </c>
      <c r="I17" s="15">
        <f t="shared" si="0"/>
        <v>0</v>
      </c>
    </row>
    <row r="18" spans="1:9" s="2" customFormat="1" x14ac:dyDescent="0.2">
      <c r="A18" s="30">
        <v>2</v>
      </c>
      <c r="B18" s="30"/>
      <c r="C18" s="20" t="s">
        <v>18</v>
      </c>
      <c r="D18" s="35"/>
      <c r="E18" s="35"/>
      <c r="F18" s="35"/>
      <c r="G18" s="35"/>
      <c r="H18" s="35"/>
      <c r="I18" s="22"/>
    </row>
    <row r="19" spans="1:9" x14ac:dyDescent="0.2">
      <c r="A19" s="19"/>
      <c r="B19" s="19" t="s">
        <v>69</v>
      </c>
      <c r="C19" s="33" t="s">
        <v>19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</row>
    <row r="20" spans="1:9" x14ac:dyDescent="0.2">
      <c r="A20" s="19"/>
      <c r="B20" s="19" t="s">
        <v>70</v>
      </c>
      <c r="C20" s="33" t="s">
        <v>20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</row>
    <row r="21" spans="1:9" ht="25.5" x14ac:dyDescent="0.2">
      <c r="A21" s="19"/>
      <c r="B21" s="19" t="s">
        <v>71</v>
      </c>
      <c r="C21" s="33" t="s">
        <v>21</v>
      </c>
      <c r="D21" s="15">
        <v>0</v>
      </c>
      <c r="E21" s="36">
        <v>0</v>
      </c>
      <c r="F21" s="15">
        <v>0</v>
      </c>
      <c r="G21" s="15">
        <v>0</v>
      </c>
      <c r="H21" s="15">
        <v>0</v>
      </c>
      <c r="I21" s="36">
        <v>0</v>
      </c>
    </row>
    <row r="22" spans="1:9" x14ac:dyDescent="0.2">
      <c r="A22" s="19"/>
      <c r="B22" s="19" t="s">
        <v>72</v>
      </c>
      <c r="C22" s="33" t="s">
        <v>22</v>
      </c>
      <c r="D22" s="15">
        <v>6000</v>
      </c>
      <c r="E22" s="15">
        <v>6000</v>
      </c>
      <c r="F22" s="15">
        <v>30000</v>
      </c>
      <c r="G22" s="15">
        <v>12000</v>
      </c>
      <c r="H22" s="15">
        <v>72000</v>
      </c>
      <c r="I22" s="15">
        <v>84000</v>
      </c>
    </row>
    <row r="23" spans="1:9" x14ac:dyDescent="0.2">
      <c r="A23" s="19"/>
      <c r="B23" s="19" t="s">
        <v>73</v>
      </c>
      <c r="C23" s="33" t="s">
        <v>74</v>
      </c>
      <c r="D23" s="15">
        <v>0</v>
      </c>
      <c r="E23" s="15">
        <v>0</v>
      </c>
      <c r="F23" s="15" t="s">
        <v>64</v>
      </c>
      <c r="G23" s="15" t="s">
        <v>53</v>
      </c>
      <c r="H23" s="15">
        <v>0</v>
      </c>
      <c r="I23" s="15" t="s">
        <v>64</v>
      </c>
    </row>
    <row r="24" spans="1:9" x14ac:dyDescent="0.2">
      <c r="A24" s="19"/>
      <c r="B24" s="19" t="s">
        <v>75</v>
      </c>
      <c r="C24" s="33" t="s">
        <v>76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</row>
    <row r="25" spans="1:9" s="2" customFormat="1" x14ac:dyDescent="0.2">
      <c r="A25" s="19"/>
      <c r="B25" s="19" t="s">
        <v>77</v>
      </c>
      <c r="C25" s="20" t="s">
        <v>23</v>
      </c>
      <c r="D25" s="15">
        <v>12090</v>
      </c>
      <c r="E25" s="15">
        <v>10290</v>
      </c>
      <c r="F25" s="15">
        <v>9384</v>
      </c>
      <c r="G25" s="15">
        <v>22380</v>
      </c>
      <c r="H25" s="51">
        <v>32864</v>
      </c>
      <c r="I25" s="15">
        <v>198669</v>
      </c>
    </row>
    <row r="26" spans="1:9" s="2" customFormat="1" x14ac:dyDescent="0.2">
      <c r="A26" s="30"/>
      <c r="B26" s="30"/>
      <c r="C26" s="34" t="s">
        <v>78</v>
      </c>
      <c r="D26" s="15">
        <f>+D25</f>
        <v>12090</v>
      </c>
      <c r="E26" s="15">
        <f>+E25</f>
        <v>10290</v>
      </c>
      <c r="F26" s="15">
        <f>+F25</f>
        <v>9384</v>
      </c>
      <c r="G26" s="15">
        <f>+G25</f>
        <v>22380</v>
      </c>
      <c r="H26" s="15">
        <f>+H25</f>
        <v>32864</v>
      </c>
      <c r="I26" s="15">
        <f>+I25</f>
        <v>198669</v>
      </c>
    </row>
    <row r="27" spans="1:9" x14ac:dyDescent="0.2">
      <c r="A27" s="30"/>
      <c r="B27" s="30"/>
      <c r="C27" s="34" t="s">
        <v>79</v>
      </c>
      <c r="D27" s="15">
        <f>+D22+D25</f>
        <v>18090</v>
      </c>
      <c r="E27" s="15">
        <f t="shared" ref="E27:I27" si="1">+E22+E25</f>
        <v>16290</v>
      </c>
      <c r="F27" s="15">
        <f t="shared" si="1"/>
        <v>39384</v>
      </c>
      <c r="G27" s="15">
        <f t="shared" si="1"/>
        <v>34380</v>
      </c>
      <c r="H27" s="15">
        <f t="shared" si="1"/>
        <v>104864</v>
      </c>
      <c r="I27" s="15">
        <f t="shared" si="1"/>
        <v>282669</v>
      </c>
    </row>
    <row r="28" spans="1:9" s="2" customFormat="1" x14ac:dyDescent="0.2">
      <c r="A28" s="30">
        <v>3</v>
      </c>
      <c r="B28" s="30"/>
      <c r="C28" s="34" t="s">
        <v>80</v>
      </c>
      <c r="D28" s="35">
        <f>-D27</f>
        <v>-18090</v>
      </c>
      <c r="E28" s="35">
        <f t="shared" ref="E28:I28" si="2">-E27</f>
        <v>-16290</v>
      </c>
      <c r="F28" s="35">
        <f t="shared" si="2"/>
        <v>-39384</v>
      </c>
      <c r="G28" s="35">
        <f t="shared" si="2"/>
        <v>-34380</v>
      </c>
      <c r="H28" s="35">
        <f t="shared" si="2"/>
        <v>-104864</v>
      </c>
      <c r="I28" s="35">
        <f t="shared" si="2"/>
        <v>-282669</v>
      </c>
    </row>
    <row r="29" spans="1:9" x14ac:dyDescent="0.2">
      <c r="A29" s="19">
        <v>4</v>
      </c>
      <c r="B29" s="19"/>
      <c r="C29" s="33" t="s">
        <v>59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37">
        <v>0</v>
      </c>
    </row>
    <row r="30" spans="1:9" s="2" customFormat="1" x14ac:dyDescent="0.2">
      <c r="A30" s="30">
        <v>5</v>
      </c>
      <c r="B30" s="30"/>
      <c r="C30" s="38" t="s">
        <v>81</v>
      </c>
      <c r="D30" s="35">
        <f>D28-D29</f>
        <v>-18090</v>
      </c>
      <c r="E30" s="35">
        <f t="shared" ref="E30:I30" si="3">E28-E29</f>
        <v>-16290</v>
      </c>
      <c r="F30" s="35">
        <f t="shared" si="3"/>
        <v>-39384</v>
      </c>
      <c r="G30" s="35">
        <f t="shared" si="3"/>
        <v>-34380</v>
      </c>
      <c r="H30" s="35">
        <f t="shared" si="3"/>
        <v>-104864</v>
      </c>
      <c r="I30" s="35">
        <f t="shared" si="3"/>
        <v>-282669</v>
      </c>
    </row>
    <row r="31" spans="1:9" x14ac:dyDescent="0.2">
      <c r="A31" s="19">
        <v>7</v>
      </c>
      <c r="B31" s="19"/>
      <c r="C31" s="20" t="s">
        <v>24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</row>
    <row r="32" spans="1:9" s="2" customFormat="1" x14ac:dyDescent="0.2">
      <c r="A32" s="19">
        <v>8</v>
      </c>
      <c r="B32" s="19"/>
      <c r="C32" s="33" t="s">
        <v>82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</row>
    <row r="33" spans="1:10" x14ac:dyDescent="0.2">
      <c r="A33" s="19">
        <v>9</v>
      </c>
      <c r="B33" s="19"/>
      <c r="C33" s="33" t="s">
        <v>83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</row>
    <row r="34" spans="1:10" s="2" customFormat="1" ht="14.25" customHeight="1" x14ac:dyDescent="0.2">
      <c r="A34" s="19">
        <v>10</v>
      </c>
      <c r="B34" s="19"/>
      <c r="C34" s="38" t="s">
        <v>84</v>
      </c>
      <c r="D34" s="35">
        <f>D32-D33</f>
        <v>0</v>
      </c>
      <c r="E34" s="35">
        <f t="shared" ref="E34:I35" si="4">E32-E33</f>
        <v>0</v>
      </c>
      <c r="F34" s="35">
        <f t="shared" si="4"/>
        <v>0</v>
      </c>
      <c r="G34" s="35">
        <f t="shared" si="4"/>
        <v>0</v>
      </c>
      <c r="H34" s="35">
        <f t="shared" si="4"/>
        <v>0</v>
      </c>
      <c r="I34" s="35">
        <f t="shared" si="4"/>
        <v>0</v>
      </c>
    </row>
    <row r="35" spans="1:10" ht="25.5" x14ac:dyDescent="0.2">
      <c r="A35" s="19">
        <v>11</v>
      </c>
      <c r="B35" s="19"/>
      <c r="C35" s="33" t="s">
        <v>85</v>
      </c>
      <c r="D35" s="35">
        <f>D33-D34</f>
        <v>0</v>
      </c>
      <c r="E35" s="35">
        <f t="shared" si="4"/>
        <v>0</v>
      </c>
      <c r="F35" s="35">
        <f t="shared" si="4"/>
        <v>0</v>
      </c>
      <c r="G35" s="35">
        <f t="shared" si="4"/>
        <v>0</v>
      </c>
      <c r="H35" s="35">
        <f t="shared" si="4"/>
        <v>0</v>
      </c>
      <c r="I35" s="35">
        <f t="shared" si="4"/>
        <v>0</v>
      </c>
    </row>
    <row r="36" spans="1:10" s="2" customFormat="1" x14ac:dyDescent="0.2">
      <c r="A36" s="30">
        <v>14</v>
      </c>
      <c r="B36" s="30"/>
      <c r="C36" s="34" t="s">
        <v>86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</row>
    <row r="37" spans="1:10" x14ac:dyDescent="0.2">
      <c r="A37" s="19">
        <v>15</v>
      </c>
      <c r="B37" s="19"/>
      <c r="C37" s="38" t="s">
        <v>87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14"/>
    </row>
    <row r="38" spans="1:10" x14ac:dyDescent="0.2">
      <c r="A38" s="19">
        <v>16</v>
      </c>
      <c r="B38" s="19"/>
      <c r="C38" s="38" t="s">
        <v>88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14"/>
    </row>
    <row r="39" spans="1:10" s="2" customFormat="1" x14ac:dyDescent="0.2">
      <c r="A39" s="19">
        <v>17</v>
      </c>
      <c r="B39" s="19"/>
      <c r="C39" s="38" t="s">
        <v>89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</row>
    <row r="40" spans="1:10" ht="25.5" x14ac:dyDescent="0.2">
      <c r="A40" s="19">
        <v>19</v>
      </c>
      <c r="B40" s="19"/>
      <c r="C40" s="33" t="s">
        <v>90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</row>
    <row r="41" spans="1:10" x14ac:dyDescent="0.2">
      <c r="A41" s="30">
        <v>21</v>
      </c>
      <c r="B41" s="30"/>
      <c r="C41" s="34" t="s">
        <v>91</v>
      </c>
      <c r="D41" s="35">
        <f t="shared" ref="D41:I41" si="5">+D30</f>
        <v>-18090</v>
      </c>
      <c r="E41" s="35">
        <f t="shared" si="5"/>
        <v>-16290</v>
      </c>
      <c r="F41" s="35">
        <f t="shared" si="5"/>
        <v>-39384</v>
      </c>
      <c r="G41" s="35">
        <f t="shared" si="5"/>
        <v>-34380</v>
      </c>
      <c r="H41" s="35">
        <f t="shared" si="5"/>
        <v>-104864</v>
      </c>
      <c r="I41" s="35">
        <f t="shared" si="5"/>
        <v>-282669</v>
      </c>
    </row>
    <row r="42" spans="1:10" s="2" customFormat="1" x14ac:dyDescent="0.2">
      <c r="A42" s="19">
        <v>22</v>
      </c>
      <c r="B42" s="19" t="s">
        <v>53</v>
      </c>
      <c r="C42" s="38" t="s">
        <v>92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</row>
    <row r="43" spans="1:10" x14ac:dyDescent="0.2">
      <c r="A43" s="30">
        <v>23</v>
      </c>
      <c r="B43" s="19" t="s">
        <v>53</v>
      </c>
      <c r="C43" s="34" t="s">
        <v>93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</row>
    <row r="44" spans="1:10" x14ac:dyDescent="0.2">
      <c r="A44" s="30">
        <v>24</v>
      </c>
      <c r="B44" s="30"/>
      <c r="C44" s="20" t="s">
        <v>94</v>
      </c>
      <c r="D44" s="15"/>
      <c r="E44" s="15"/>
      <c r="F44" s="15"/>
      <c r="G44" s="15"/>
      <c r="H44" s="15"/>
      <c r="I44" s="15"/>
    </row>
    <row r="45" spans="1:10" x14ac:dyDescent="0.2">
      <c r="A45" s="19"/>
      <c r="B45" s="19" t="s">
        <v>53</v>
      </c>
      <c r="C45" s="33" t="s">
        <v>95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</row>
    <row r="46" spans="1:10" x14ac:dyDescent="0.2">
      <c r="A46" s="19"/>
      <c r="B46" s="19" t="s">
        <v>53</v>
      </c>
      <c r="C46" s="33" t="s">
        <v>96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</row>
    <row r="47" spans="1:10" x14ac:dyDescent="0.2">
      <c r="A47" s="30">
        <v>25</v>
      </c>
      <c r="B47" s="30"/>
      <c r="C47" s="39" t="s">
        <v>97</v>
      </c>
      <c r="D47" s="15"/>
      <c r="E47" s="15"/>
      <c r="F47" s="15"/>
      <c r="G47" s="15"/>
      <c r="H47" s="15"/>
      <c r="I47" s="15"/>
    </row>
    <row r="48" spans="1:10" x14ac:dyDescent="0.2">
      <c r="A48" s="30"/>
      <c r="B48" s="30"/>
      <c r="C48" s="40" t="s">
        <v>98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</row>
    <row r="49" spans="1:9" x14ac:dyDescent="0.2">
      <c r="A49" s="30"/>
      <c r="B49" s="30"/>
      <c r="C49" s="40" t="s">
        <v>119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</row>
    <row r="50" spans="1:9" x14ac:dyDescent="0.2">
      <c r="A50" s="30">
        <v>26</v>
      </c>
      <c r="B50" s="30"/>
      <c r="C50" s="39" t="s">
        <v>99</v>
      </c>
      <c r="D50" s="15"/>
      <c r="E50" s="15"/>
      <c r="F50" s="15"/>
      <c r="G50" s="15"/>
      <c r="H50" s="15"/>
      <c r="I50" s="15"/>
    </row>
    <row r="51" spans="1:9" x14ac:dyDescent="0.2">
      <c r="A51" s="30"/>
      <c r="B51" s="30"/>
      <c r="C51" s="21" t="s">
        <v>100</v>
      </c>
      <c r="D51" s="41">
        <v>36785060</v>
      </c>
      <c r="E51" s="41">
        <v>36785060</v>
      </c>
      <c r="F51" s="41">
        <v>36785060</v>
      </c>
      <c r="G51" s="41">
        <v>36785060</v>
      </c>
      <c r="H51" s="41">
        <v>36785060</v>
      </c>
      <c r="I51" s="41">
        <v>36785060</v>
      </c>
    </row>
    <row r="52" spans="1:9" x14ac:dyDescent="0.2">
      <c r="A52" s="30"/>
      <c r="B52" s="30"/>
      <c r="C52" s="21" t="s">
        <v>101</v>
      </c>
      <c r="D52" s="15">
        <v>10</v>
      </c>
      <c r="E52" s="15">
        <v>10</v>
      </c>
      <c r="F52" s="15">
        <v>10</v>
      </c>
      <c r="G52" s="15">
        <v>10</v>
      </c>
      <c r="H52" s="15">
        <v>10</v>
      </c>
      <c r="I52" s="15">
        <v>10</v>
      </c>
    </row>
    <row r="53" spans="1:9" x14ac:dyDescent="0.2">
      <c r="A53" s="30">
        <v>27</v>
      </c>
      <c r="B53" s="30"/>
      <c r="C53" s="39" t="s">
        <v>102</v>
      </c>
      <c r="D53" s="15"/>
      <c r="E53" s="15"/>
      <c r="F53" s="15"/>
      <c r="G53" s="15"/>
      <c r="H53" s="15"/>
      <c r="I53" s="15"/>
    </row>
    <row r="54" spans="1:9" x14ac:dyDescent="0.2">
      <c r="A54" s="30">
        <v>28</v>
      </c>
      <c r="B54" s="30"/>
      <c r="C54" s="42" t="s">
        <v>103</v>
      </c>
      <c r="D54" s="15"/>
      <c r="E54" s="15"/>
      <c r="F54" s="15"/>
      <c r="G54" s="15"/>
      <c r="H54" s="15"/>
      <c r="I54" s="15"/>
    </row>
    <row r="55" spans="1:9" x14ac:dyDescent="0.2">
      <c r="A55" s="30">
        <v>29</v>
      </c>
      <c r="B55" s="30"/>
      <c r="C55" s="39" t="s">
        <v>104</v>
      </c>
      <c r="D55" s="15"/>
      <c r="E55" s="15"/>
      <c r="F55" s="15"/>
      <c r="G55" s="15"/>
      <c r="H55" s="15"/>
      <c r="I55" s="15"/>
    </row>
    <row r="56" spans="1:9" x14ac:dyDescent="0.2">
      <c r="A56" s="43" t="s">
        <v>117</v>
      </c>
      <c r="B56" s="44"/>
      <c r="C56" s="32" t="s">
        <v>105</v>
      </c>
      <c r="D56" s="15"/>
      <c r="E56" s="15"/>
      <c r="F56" s="15"/>
      <c r="G56" s="15"/>
      <c r="H56" s="15"/>
      <c r="I56" s="15"/>
    </row>
    <row r="57" spans="1:9" x14ac:dyDescent="0.2">
      <c r="A57" s="43"/>
      <c r="B57" s="44"/>
      <c r="C57" s="44" t="s">
        <v>106</v>
      </c>
      <c r="D57" s="15">
        <v>-1</v>
      </c>
      <c r="E57" s="15">
        <v>-1</v>
      </c>
      <c r="F57" s="15">
        <v>-1</v>
      </c>
      <c r="G57" s="15">
        <v>-1</v>
      </c>
      <c r="H57" s="15">
        <v>-1</v>
      </c>
      <c r="I57" s="15">
        <v>-1</v>
      </c>
    </row>
    <row r="58" spans="1:9" x14ac:dyDescent="0.2">
      <c r="A58" s="43"/>
      <c r="B58" s="44"/>
      <c r="C58" s="44" t="s">
        <v>107</v>
      </c>
      <c r="D58" s="15">
        <v>-1</v>
      </c>
      <c r="E58" s="15">
        <v>-1</v>
      </c>
      <c r="F58" s="15">
        <v>-1</v>
      </c>
      <c r="G58" s="15">
        <v>-1</v>
      </c>
      <c r="H58" s="15">
        <v>-1</v>
      </c>
      <c r="I58" s="15">
        <v>-1</v>
      </c>
    </row>
    <row r="59" spans="1:9" x14ac:dyDescent="0.2">
      <c r="A59" s="43" t="s">
        <v>118</v>
      </c>
      <c r="B59" s="44"/>
      <c r="C59" s="32" t="s">
        <v>108</v>
      </c>
      <c r="D59" s="15"/>
      <c r="E59" s="15"/>
      <c r="F59" s="15"/>
      <c r="G59" s="15"/>
      <c r="H59" s="15"/>
      <c r="I59" s="15"/>
    </row>
    <row r="60" spans="1:9" x14ac:dyDescent="0.2">
      <c r="A60" s="43"/>
      <c r="B60" s="44"/>
      <c r="C60" s="44" t="s">
        <v>109</v>
      </c>
      <c r="D60" s="15"/>
      <c r="E60" s="15"/>
      <c r="F60" s="15"/>
      <c r="G60" s="15"/>
      <c r="H60" s="15"/>
      <c r="I60" s="15"/>
    </row>
    <row r="61" spans="1:9" x14ac:dyDescent="0.2">
      <c r="A61" s="43"/>
      <c r="B61" s="44"/>
      <c r="C61" s="44" t="s">
        <v>110</v>
      </c>
      <c r="D61" s="15"/>
      <c r="E61" s="15"/>
      <c r="F61" s="15"/>
      <c r="G61" s="15"/>
      <c r="H61" s="15"/>
      <c r="I61" s="15"/>
    </row>
    <row r="62" spans="1:9" x14ac:dyDescent="0.2">
      <c r="A62" s="43" t="s">
        <v>118</v>
      </c>
      <c r="B62" s="44"/>
      <c r="C62" s="32" t="s">
        <v>111</v>
      </c>
      <c r="D62" s="15"/>
      <c r="E62" s="15"/>
      <c r="F62" s="15"/>
      <c r="G62" s="15"/>
      <c r="H62" s="15"/>
      <c r="I62" s="15"/>
    </row>
    <row r="63" spans="1:9" x14ac:dyDescent="0.2">
      <c r="A63" s="43"/>
      <c r="B63" s="44"/>
      <c r="C63" s="45" t="s">
        <v>112</v>
      </c>
      <c r="D63" s="15"/>
      <c r="E63" s="15"/>
      <c r="F63" s="15"/>
      <c r="G63" s="15"/>
      <c r="H63" s="15"/>
      <c r="I63" s="15"/>
    </row>
    <row r="64" spans="1:9" x14ac:dyDescent="0.2">
      <c r="A64" s="43"/>
      <c r="B64" s="44"/>
      <c r="C64" s="45" t="s">
        <v>113</v>
      </c>
      <c r="D64" s="15"/>
      <c r="E64" s="15"/>
      <c r="F64" s="15"/>
      <c r="G64" s="15"/>
      <c r="H64" s="15"/>
      <c r="I64" s="15"/>
    </row>
    <row r="65" spans="1:9" x14ac:dyDescent="0.2">
      <c r="A65" s="43">
        <v>30</v>
      </c>
      <c r="B65" s="44"/>
      <c r="C65" s="44" t="s">
        <v>114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</row>
    <row r="66" spans="1:9" x14ac:dyDescent="0.2">
      <c r="A66" s="43">
        <v>31</v>
      </c>
      <c r="B66" s="44"/>
      <c r="C66" s="44" t="s">
        <v>115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</row>
    <row r="67" spans="1:9" x14ac:dyDescent="0.2">
      <c r="A67" s="43">
        <v>32</v>
      </c>
      <c r="B67" s="44"/>
      <c r="C67" s="44" t="s">
        <v>116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</row>
    <row r="68" spans="1:9" ht="15" x14ac:dyDescent="0.25">
      <c r="A68" s="30"/>
      <c r="B68" s="30"/>
      <c r="C68" s="39"/>
      <c r="D68" s="15"/>
      <c r="E68" s="15"/>
      <c r="F68" s="15"/>
      <c r="G68" s="15"/>
      <c r="H68" s="83" t="s">
        <v>148</v>
      </c>
      <c r="I68" s="84"/>
    </row>
    <row r="69" spans="1:9" ht="2.25" customHeight="1" x14ac:dyDescent="0.2">
      <c r="A69" s="30"/>
      <c r="B69" s="30"/>
      <c r="C69" s="39"/>
      <c r="D69" s="15"/>
      <c r="E69" s="15"/>
      <c r="F69" s="15"/>
      <c r="G69" s="35"/>
      <c r="H69" s="35"/>
      <c r="I69" s="35"/>
    </row>
    <row r="70" spans="1:9" x14ac:dyDescent="0.2">
      <c r="A70" s="85" t="s">
        <v>54</v>
      </c>
      <c r="B70" s="85"/>
      <c r="C70" s="85"/>
      <c r="D70" s="49"/>
      <c r="E70" s="49"/>
      <c r="F70" s="49"/>
      <c r="G70" s="49"/>
      <c r="H70" s="49"/>
      <c r="I70" s="50"/>
    </row>
    <row r="71" spans="1:9" x14ac:dyDescent="0.2">
      <c r="A71" s="19"/>
      <c r="B71" s="19"/>
      <c r="C71" s="77" t="s">
        <v>26</v>
      </c>
      <c r="D71" s="78"/>
      <c r="E71" s="78"/>
      <c r="F71" s="78"/>
      <c r="G71" s="78"/>
      <c r="H71" s="78"/>
      <c r="I71" s="79"/>
    </row>
    <row r="72" spans="1:9" x14ac:dyDescent="0.2">
      <c r="A72" s="19"/>
      <c r="B72" s="19"/>
      <c r="C72" s="69" t="s">
        <v>150</v>
      </c>
      <c r="D72" s="70"/>
      <c r="E72" s="70"/>
      <c r="F72" s="70"/>
      <c r="G72" s="70"/>
      <c r="H72" s="70"/>
      <c r="I72" s="71"/>
    </row>
    <row r="73" spans="1:9" x14ac:dyDescent="0.2">
      <c r="A73" s="19"/>
      <c r="B73" s="19"/>
      <c r="C73" s="48"/>
      <c r="D73" s="48" t="s">
        <v>53</v>
      </c>
      <c r="E73" s="48" t="s">
        <v>60</v>
      </c>
      <c r="F73" s="48" t="s">
        <v>56</v>
      </c>
      <c r="G73" s="48" t="s">
        <v>53</v>
      </c>
      <c r="H73" s="48" t="s">
        <v>53</v>
      </c>
      <c r="I73" s="48" t="s">
        <v>55</v>
      </c>
    </row>
    <row r="74" spans="1:9" x14ac:dyDescent="0.2">
      <c r="A74" s="19"/>
      <c r="B74" s="19"/>
      <c r="C74" s="74" t="s">
        <v>14</v>
      </c>
      <c r="D74" s="26" t="s">
        <v>50</v>
      </c>
      <c r="E74" s="26" t="s">
        <v>50</v>
      </c>
      <c r="F74" s="26" t="s">
        <v>50</v>
      </c>
      <c r="G74" s="26" t="s">
        <v>43</v>
      </c>
      <c r="H74" s="26" t="s">
        <v>43</v>
      </c>
      <c r="I74" s="26" t="s">
        <v>51</v>
      </c>
    </row>
    <row r="75" spans="1:9" ht="38.25" x14ac:dyDescent="0.2">
      <c r="A75" s="19"/>
      <c r="B75" s="19"/>
      <c r="C75" s="75"/>
      <c r="D75" s="27" t="s">
        <v>0</v>
      </c>
      <c r="E75" s="27" t="s">
        <v>0</v>
      </c>
      <c r="F75" s="27" t="s">
        <v>61</v>
      </c>
      <c r="G75" s="27" t="s">
        <v>62</v>
      </c>
      <c r="H75" s="27" t="s">
        <v>63</v>
      </c>
      <c r="I75" s="27" t="s">
        <v>0</v>
      </c>
    </row>
    <row r="76" spans="1:9" x14ac:dyDescent="0.2">
      <c r="A76" s="19"/>
      <c r="B76" s="19"/>
      <c r="C76" s="76"/>
      <c r="D76" s="28">
        <v>44834</v>
      </c>
      <c r="E76" s="28">
        <v>44742</v>
      </c>
      <c r="F76" s="28">
        <v>44469</v>
      </c>
      <c r="G76" s="28">
        <v>44834</v>
      </c>
      <c r="H76" s="28">
        <v>44469</v>
      </c>
      <c r="I76" s="28">
        <v>44651</v>
      </c>
    </row>
    <row r="77" spans="1:9" x14ac:dyDescent="0.2">
      <c r="A77" s="30" t="s">
        <v>27</v>
      </c>
      <c r="B77" s="30"/>
      <c r="C77" s="20" t="s">
        <v>28</v>
      </c>
      <c r="D77" s="22"/>
      <c r="E77" s="22"/>
      <c r="F77" s="22"/>
      <c r="G77" s="22"/>
      <c r="H77" s="22"/>
      <c r="I77" s="22"/>
    </row>
    <row r="78" spans="1:9" x14ac:dyDescent="0.2">
      <c r="A78" s="30">
        <v>1</v>
      </c>
      <c r="B78" s="30"/>
      <c r="C78" s="20" t="s">
        <v>29</v>
      </c>
      <c r="D78" s="22"/>
      <c r="E78" s="22"/>
      <c r="F78" s="22"/>
      <c r="G78" s="22"/>
      <c r="H78" s="22"/>
      <c r="I78" s="22"/>
    </row>
    <row r="79" spans="1:9" x14ac:dyDescent="0.2">
      <c r="A79" s="19"/>
      <c r="B79" s="19"/>
      <c r="C79" s="33" t="s">
        <v>30</v>
      </c>
      <c r="D79" s="15">
        <v>3516339</v>
      </c>
      <c r="E79" s="15">
        <v>3516339</v>
      </c>
      <c r="F79" s="15">
        <v>3516339</v>
      </c>
      <c r="G79" s="15">
        <v>3516339</v>
      </c>
      <c r="H79" s="15">
        <v>3516339</v>
      </c>
      <c r="I79" s="15">
        <v>3516339</v>
      </c>
    </row>
    <row r="80" spans="1:9" x14ac:dyDescent="0.2">
      <c r="A80" s="19"/>
      <c r="B80" s="19"/>
      <c r="C80" s="33" t="s">
        <v>31</v>
      </c>
      <c r="D80" s="46">
        <v>0.95589999999999997</v>
      </c>
      <c r="E80" s="46">
        <v>0.95589999999999997</v>
      </c>
      <c r="F80" s="46">
        <v>0.95589999999999997</v>
      </c>
      <c r="G80" s="46">
        <v>0.95589999999999997</v>
      </c>
      <c r="H80" s="46">
        <v>0.95589999999999997</v>
      </c>
      <c r="I80" s="46">
        <v>0.95589999999999997</v>
      </c>
    </row>
    <row r="81" spans="1:9" x14ac:dyDescent="0.2">
      <c r="A81" s="30">
        <v>2</v>
      </c>
      <c r="B81" s="30"/>
      <c r="C81" s="20" t="s">
        <v>32</v>
      </c>
      <c r="D81" s="22"/>
      <c r="E81" s="22"/>
      <c r="F81" s="22"/>
      <c r="G81" s="22"/>
      <c r="H81" s="22"/>
      <c r="I81" s="22"/>
    </row>
    <row r="82" spans="1:9" x14ac:dyDescent="0.2">
      <c r="A82" s="19"/>
      <c r="B82" s="19" t="s">
        <v>16</v>
      </c>
      <c r="C82" s="33" t="s">
        <v>1</v>
      </c>
      <c r="D82" s="42"/>
      <c r="E82" s="42"/>
      <c r="F82" s="42"/>
      <c r="G82" s="42"/>
      <c r="H82" s="42"/>
      <c r="I82" s="42"/>
    </row>
    <row r="83" spans="1:9" x14ac:dyDescent="0.2">
      <c r="A83" s="19"/>
      <c r="B83" s="19"/>
      <c r="C83" s="33" t="s">
        <v>30</v>
      </c>
      <c r="D83" s="42" t="s">
        <v>44</v>
      </c>
      <c r="E83" s="42" t="s">
        <v>44</v>
      </c>
      <c r="F83" s="42" t="s">
        <v>44</v>
      </c>
      <c r="G83" s="42" t="s">
        <v>44</v>
      </c>
      <c r="H83" s="42" t="s">
        <v>44</v>
      </c>
      <c r="I83" s="42" t="s">
        <v>44</v>
      </c>
    </row>
    <row r="84" spans="1:9" ht="25.5" x14ac:dyDescent="0.2">
      <c r="A84" s="19"/>
      <c r="B84" s="19"/>
      <c r="C84" s="33" t="s">
        <v>33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</row>
    <row r="85" spans="1:9" ht="25.5" x14ac:dyDescent="0.2">
      <c r="A85" s="19"/>
      <c r="B85" s="19"/>
      <c r="C85" s="33" t="s">
        <v>34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</row>
    <row r="86" spans="1:9" x14ac:dyDescent="0.2">
      <c r="A86" s="19"/>
      <c r="B86" s="19" t="s">
        <v>17</v>
      </c>
      <c r="C86" s="33" t="s">
        <v>35</v>
      </c>
      <c r="D86" s="42"/>
      <c r="E86" s="42"/>
      <c r="F86" s="42"/>
      <c r="G86" s="42"/>
      <c r="H86" s="42"/>
      <c r="I86" s="42"/>
    </row>
    <row r="87" spans="1:9" x14ac:dyDescent="0.2">
      <c r="A87" s="19"/>
      <c r="B87" s="19"/>
      <c r="C87" s="33" t="s">
        <v>30</v>
      </c>
      <c r="D87" s="15">
        <v>162167</v>
      </c>
      <c r="E87" s="15">
        <v>162167</v>
      </c>
      <c r="F87" s="15">
        <v>162167</v>
      </c>
      <c r="G87" s="15">
        <v>162167</v>
      </c>
      <c r="H87" s="15">
        <v>162167</v>
      </c>
      <c r="I87" s="15">
        <v>162167</v>
      </c>
    </row>
    <row r="88" spans="1:9" ht="25.5" x14ac:dyDescent="0.2">
      <c r="A88" s="19"/>
      <c r="B88" s="19"/>
      <c r="C88" s="33" t="s">
        <v>33</v>
      </c>
      <c r="D88" s="46">
        <v>1</v>
      </c>
      <c r="E88" s="46">
        <v>1</v>
      </c>
      <c r="F88" s="46">
        <v>1</v>
      </c>
      <c r="G88" s="46">
        <v>1</v>
      </c>
      <c r="H88" s="46">
        <v>1</v>
      </c>
      <c r="I88" s="46">
        <v>1</v>
      </c>
    </row>
    <row r="89" spans="1:9" ht="25.5" x14ac:dyDescent="0.2">
      <c r="A89" s="19"/>
      <c r="B89" s="19"/>
      <c r="C89" s="33" t="s">
        <v>34</v>
      </c>
      <c r="D89" s="47">
        <v>4.41E-2</v>
      </c>
      <c r="E89" s="47">
        <v>4.41E-2</v>
      </c>
      <c r="F89" s="47">
        <v>4.41E-2</v>
      </c>
      <c r="G89" s="47">
        <v>4.41E-2</v>
      </c>
      <c r="H89" s="47">
        <v>4.41E-2</v>
      </c>
      <c r="I89" s="47">
        <v>4.41E-2</v>
      </c>
    </row>
    <row r="90" spans="1:9" x14ac:dyDescent="0.2">
      <c r="A90" s="30" t="s">
        <v>36</v>
      </c>
      <c r="B90" s="30"/>
      <c r="C90" s="20" t="s">
        <v>37</v>
      </c>
      <c r="D90" s="80" t="s">
        <v>151</v>
      </c>
      <c r="E90" s="81"/>
      <c r="F90" s="81"/>
      <c r="G90" s="81"/>
      <c r="H90" s="81"/>
      <c r="I90" s="82"/>
    </row>
    <row r="91" spans="1:9" x14ac:dyDescent="0.2">
      <c r="A91" s="19"/>
      <c r="B91" s="19"/>
      <c r="C91" s="33" t="s">
        <v>38</v>
      </c>
      <c r="D91" s="42"/>
      <c r="E91" s="42"/>
      <c r="F91" s="42" t="s">
        <v>44</v>
      </c>
      <c r="G91" s="42"/>
      <c r="H91" s="42"/>
      <c r="I91" s="42"/>
    </row>
    <row r="92" spans="1:9" x14ac:dyDescent="0.2">
      <c r="A92" s="19"/>
      <c r="B92" s="19"/>
      <c r="C92" s="33" t="s">
        <v>39</v>
      </c>
      <c r="D92" s="42"/>
      <c r="E92" s="42"/>
      <c r="F92" s="42" t="s">
        <v>46</v>
      </c>
      <c r="G92" s="42"/>
      <c r="H92" s="42"/>
      <c r="I92" s="42"/>
    </row>
    <row r="93" spans="1:9" x14ac:dyDescent="0.2">
      <c r="A93" s="19"/>
      <c r="B93" s="19"/>
      <c r="C93" s="33" t="s">
        <v>40</v>
      </c>
      <c r="D93" s="42"/>
      <c r="E93" s="42"/>
      <c r="F93" s="42" t="s">
        <v>46</v>
      </c>
      <c r="G93" s="42"/>
      <c r="H93" s="42"/>
      <c r="I93" s="42"/>
    </row>
    <row r="94" spans="1:9" x14ac:dyDescent="0.2">
      <c r="A94" s="19"/>
      <c r="B94" s="19"/>
      <c r="C94" s="33" t="s">
        <v>41</v>
      </c>
      <c r="D94" s="42"/>
      <c r="E94" s="42"/>
      <c r="F94" s="42" t="s">
        <v>44</v>
      </c>
      <c r="G94" s="42"/>
      <c r="H94" s="42"/>
      <c r="I94" s="42"/>
    </row>
    <row r="95" spans="1:9" x14ac:dyDescent="0.2">
      <c r="A95" s="12"/>
      <c r="B95" s="12"/>
      <c r="C95" s="17"/>
      <c r="D95" s="9"/>
      <c r="E95" s="9"/>
      <c r="F95" s="9"/>
      <c r="G95" s="9"/>
      <c r="H95" s="9"/>
      <c r="I95" s="9"/>
    </row>
    <row r="96" spans="1:9" x14ac:dyDescent="0.2">
      <c r="A96" s="10">
        <v>33</v>
      </c>
      <c r="B96" s="12"/>
      <c r="C96" s="7" t="s">
        <v>120</v>
      </c>
      <c r="D96" s="9"/>
      <c r="E96" s="9"/>
      <c r="F96" s="9"/>
      <c r="G96" s="9"/>
      <c r="H96" s="9"/>
      <c r="I96" s="9"/>
    </row>
    <row r="97" spans="1:9" x14ac:dyDescent="0.2">
      <c r="A97" s="12"/>
      <c r="B97" s="10" t="s">
        <v>2</v>
      </c>
      <c r="C97" s="72" t="s">
        <v>58</v>
      </c>
      <c r="D97" s="72"/>
      <c r="E97" s="72"/>
      <c r="F97" s="72"/>
      <c r="G97" s="72"/>
      <c r="H97" s="72"/>
      <c r="I97" s="72"/>
    </row>
    <row r="98" spans="1:9" x14ac:dyDescent="0.2">
      <c r="A98" s="12"/>
      <c r="B98" s="16" t="s">
        <v>2</v>
      </c>
      <c r="C98" s="72" t="s">
        <v>152</v>
      </c>
      <c r="D98" s="72"/>
      <c r="E98" s="72"/>
      <c r="F98" s="72"/>
      <c r="G98" s="72"/>
      <c r="H98" s="72"/>
      <c r="I98" s="72"/>
    </row>
    <row r="99" spans="1:9" x14ac:dyDescent="0.2">
      <c r="A99" s="12"/>
      <c r="B99" s="16"/>
      <c r="C99" s="72"/>
      <c r="D99" s="72"/>
      <c r="E99" s="72"/>
      <c r="F99" s="72"/>
      <c r="G99" s="72"/>
      <c r="H99" s="72"/>
      <c r="I99" s="72"/>
    </row>
    <row r="100" spans="1:9" x14ac:dyDescent="0.2">
      <c r="A100" s="12"/>
      <c r="B100" s="16" t="s">
        <v>2</v>
      </c>
      <c r="C100" s="72" t="s">
        <v>57</v>
      </c>
      <c r="D100" s="72"/>
      <c r="E100" s="72"/>
      <c r="F100" s="72"/>
      <c r="G100" s="72"/>
      <c r="H100" s="72"/>
      <c r="I100" s="72"/>
    </row>
    <row r="101" spans="1:9" x14ac:dyDescent="0.2">
      <c r="A101" s="12"/>
      <c r="B101" s="10"/>
      <c r="C101" s="72" t="s">
        <v>122</v>
      </c>
      <c r="D101" s="72"/>
      <c r="E101" s="72"/>
      <c r="F101" s="72"/>
      <c r="G101" s="72"/>
      <c r="H101" s="72"/>
      <c r="I101" s="72"/>
    </row>
    <row r="102" spans="1:9" x14ac:dyDescent="0.2">
      <c r="A102" s="12"/>
      <c r="B102" s="10" t="s">
        <v>2</v>
      </c>
      <c r="C102" s="72" t="s">
        <v>153</v>
      </c>
      <c r="D102" s="72"/>
      <c r="E102" s="72"/>
      <c r="F102" s="72"/>
      <c r="G102" s="72"/>
      <c r="H102" s="72"/>
      <c r="I102" s="72"/>
    </row>
    <row r="103" spans="1:9" x14ac:dyDescent="0.2">
      <c r="A103" s="12"/>
      <c r="B103" s="10" t="s">
        <v>2</v>
      </c>
      <c r="C103" s="72" t="s">
        <v>42</v>
      </c>
      <c r="D103" s="72"/>
      <c r="E103" s="72"/>
      <c r="F103" s="72"/>
      <c r="G103" s="72"/>
      <c r="H103" s="72"/>
      <c r="I103" s="72"/>
    </row>
    <row r="104" spans="1:9" x14ac:dyDescent="0.2">
      <c r="A104" s="12"/>
      <c r="B104" s="10" t="s">
        <v>2</v>
      </c>
      <c r="C104" s="72" t="s">
        <v>3</v>
      </c>
      <c r="D104" s="72"/>
      <c r="E104" s="72"/>
      <c r="F104" s="72"/>
      <c r="G104" s="72"/>
      <c r="H104" s="72"/>
      <c r="I104" s="72"/>
    </row>
    <row r="105" spans="1:9" x14ac:dyDescent="0.2">
      <c r="A105" s="12"/>
      <c r="B105" s="10" t="s">
        <v>2</v>
      </c>
      <c r="C105" s="72" t="s">
        <v>13</v>
      </c>
      <c r="D105" s="72"/>
      <c r="E105" s="72"/>
      <c r="F105" s="72"/>
      <c r="G105" s="72"/>
      <c r="H105" s="72"/>
      <c r="I105" s="72"/>
    </row>
    <row r="106" spans="1:9" x14ac:dyDescent="0.2">
      <c r="A106" s="12"/>
      <c r="B106" s="12"/>
      <c r="C106" s="17"/>
      <c r="D106" s="6"/>
      <c r="E106" s="6"/>
      <c r="F106" s="6"/>
      <c r="G106" s="6"/>
      <c r="H106" s="1" t="s">
        <v>4</v>
      </c>
      <c r="I106" s="6"/>
    </row>
    <row r="107" spans="1:9" x14ac:dyDescent="0.2">
      <c r="A107" s="12"/>
      <c r="B107" s="12"/>
      <c r="C107" s="17"/>
      <c r="D107" s="6"/>
      <c r="E107" s="6"/>
      <c r="F107" s="6"/>
      <c r="G107" s="6"/>
      <c r="H107" s="1" t="s">
        <v>5</v>
      </c>
      <c r="I107" s="6"/>
    </row>
    <row r="108" spans="1:9" x14ac:dyDescent="0.2">
      <c r="A108" s="12"/>
      <c r="B108" s="12"/>
      <c r="C108" s="17"/>
      <c r="D108" s="6"/>
      <c r="E108" s="6"/>
      <c r="F108" s="6"/>
      <c r="G108" s="6"/>
      <c r="H108" s="1" t="s">
        <v>49</v>
      </c>
      <c r="I108" s="6"/>
    </row>
    <row r="109" spans="1:9" x14ac:dyDescent="0.2">
      <c r="A109" s="12"/>
      <c r="B109" s="12"/>
      <c r="C109" s="17" t="s">
        <v>6</v>
      </c>
      <c r="D109" s="6"/>
      <c r="E109" s="6"/>
      <c r="F109" s="6"/>
      <c r="G109" s="6"/>
      <c r="H109" s="1" t="s">
        <v>47</v>
      </c>
      <c r="I109" s="6"/>
    </row>
    <row r="110" spans="1:9" x14ac:dyDescent="0.2">
      <c r="A110" s="12"/>
      <c r="B110" s="12"/>
      <c r="C110" s="17" t="s">
        <v>154</v>
      </c>
      <c r="D110" s="6"/>
      <c r="E110" s="6"/>
      <c r="F110" s="6"/>
      <c r="G110" s="6"/>
      <c r="H110" s="1" t="s">
        <v>48</v>
      </c>
      <c r="I110" s="6"/>
    </row>
    <row r="111" spans="1:9" x14ac:dyDescent="0.2">
      <c r="A111" s="12"/>
      <c r="B111" s="12"/>
      <c r="C111" s="17"/>
      <c r="D111" s="6"/>
      <c r="E111" s="6"/>
      <c r="F111" s="6"/>
      <c r="G111" s="65" t="s">
        <v>53</v>
      </c>
      <c r="H111" s="65"/>
      <c r="I111" s="65"/>
    </row>
    <row r="112" spans="1:9" x14ac:dyDescent="0.2">
      <c r="A112" s="62"/>
      <c r="B112" s="62"/>
      <c r="C112" s="63"/>
      <c r="D112" s="63"/>
      <c r="E112" s="63"/>
      <c r="F112" s="63"/>
      <c r="G112" s="63"/>
      <c r="H112" s="63"/>
      <c r="I112" s="63"/>
    </row>
    <row r="113" spans="1:9" ht="26.25" x14ac:dyDescent="0.4">
      <c r="C113" s="67">
        <v>531247</v>
      </c>
      <c r="D113" s="67"/>
      <c r="E113" s="67"/>
      <c r="F113" s="67"/>
      <c r="G113" s="67"/>
      <c r="H113" s="67"/>
      <c r="I113" s="6"/>
    </row>
    <row r="114" spans="1:9" x14ac:dyDescent="0.2">
      <c r="A114" s="19"/>
      <c r="B114" s="68" t="s">
        <v>155</v>
      </c>
      <c r="C114" s="68"/>
      <c r="D114" s="68"/>
      <c r="E114" s="68"/>
      <c r="F114" s="68"/>
      <c r="G114" s="68"/>
      <c r="H114" s="68"/>
    </row>
    <row r="115" spans="1:9" ht="15" x14ac:dyDescent="0.25">
      <c r="A115" s="52" t="s">
        <v>53</v>
      </c>
      <c r="B115" s="52"/>
      <c r="C115" s="15"/>
      <c r="D115" s="15"/>
      <c r="E115" s="15"/>
      <c r="F115" s="15"/>
      <c r="G115" s="88" t="s">
        <v>123</v>
      </c>
      <c r="H115" s="89"/>
    </row>
    <row r="116" spans="1:9" x14ac:dyDescent="0.2">
      <c r="A116" s="53"/>
      <c r="B116" s="53"/>
      <c r="C116" s="15"/>
      <c r="D116" s="15"/>
      <c r="E116" s="15"/>
      <c r="F116" s="15"/>
      <c r="G116" s="28">
        <v>44834</v>
      </c>
      <c r="H116" s="28">
        <v>44651</v>
      </c>
    </row>
    <row r="117" spans="1:9" x14ac:dyDescent="0.2">
      <c r="A117" s="53"/>
      <c r="B117" s="53"/>
      <c r="C117" s="15"/>
      <c r="D117" s="15"/>
      <c r="E117" s="15"/>
      <c r="F117" s="15"/>
      <c r="G117" s="54" t="s">
        <v>15</v>
      </c>
      <c r="H117" s="54" t="s">
        <v>7</v>
      </c>
    </row>
    <row r="118" spans="1:9" x14ac:dyDescent="0.2">
      <c r="A118" s="55" t="s">
        <v>27</v>
      </c>
      <c r="B118" s="55" t="s">
        <v>124</v>
      </c>
      <c r="C118" s="15"/>
      <c r="D118" s="15"/>
      <c r="E118" s="15"/>
      <c r="F118" s="15"/>
      <c r="G118" s="15"/>
      <c r="H118" s="56"/>
    </row>
    <row r="119" spans="1:9" x14ac:dyDescent="0.2">
      <c r="A119" s="52">
        <v>1</v>
      </c>
      <c r="B119" s="55" t="s">
        <v>125</v>
      </c>
      <c r="C119" s="15"/>
      <c r="D119" s="15"/>
      <c r="E119" s="15"/>
      <c r="F119" s="15"/>
      <c r="G119" s="15"/>
      <c r="H119" s="56"/>
    </row>
    <row r="120" spans="1:9" x14ac:dyDescent="0.2">
      <c r="A120" s="52"/>
      <c r="B120" s="52" t="s">
        <v>126</v>
      </c>
      <c r="C120" s="15"/>
      <c r="D120" s="15"/>
      <c r="E120" s="15"/>
      <c r="F120" s="15"/>
      <c r="G120" s="56">
        <v>17835196</v>
      </c>
      <c r="H120" s="56">
        <v>17835196</v>
      </c>
    </row>
    <row r="121" spans="1:9" x14ac:dyDescent="0.2">
      <c r="A121" s="52"/>
      <c r="B121" s="52" t="s">
        <v>127</v>
      </c>
      <c r="C121" s="15"/>
      <c r="D121" s="15"/>
      <c r="E121" s="15"/>
      <c r="F121" s="15"/>
      <c r="G121" s="15">
        <v>1050</v>
      </c>
      <c r="H121" s="56">
        <v>1050</v>
      </c>
    </row>
    <row r="122" spans="1:9" x14ac:dyDescent="0.2">
      <c r="A122" s="52"/>
      <c r="B122" s="52" t="s">
        <v>128</v>
      </c>
      <c r="C122" s="15"/>
      <c r="D122" s="15"/>
      <c r="E122" s="15"/>
      <c r="F122" s="15"/>
      <c r="G122" s="15">
        <v>0</v>
      </c>
      <c r="H122" s="56">
        <v>0</v>
      </c>
    </row>
    <row r="123" spans="1:9" x14ac:dyDescent="0.2">
      <c r="A123" s="52"/>
      <c r="B123" s="52" t="s">
        <v>129</v>
      </c>
      <c r="C123" s="15"/>
      <c r="D123" s="15"/>
      <c r="E123" s="15"/>
      <c r="F123" s="15"/>
      <c r="G123" s="15">
        <v>0</v>
      </c>
      <c r="H123" s="56">
        <v>0</v>
      </c>
    </row>
    <row r="124" spans="1:9" x14ac:dyDescent="0.2">
      <c r="A124" s="52"/>
      <c r="B124" s="44"/>
      <c r="C124" s="15"/>
      <c r="D124" s="15"/>
      <c r="E124" s="15"/>
      <c r="F124" s="15"/>
      <c r="G124" s="35">
        <f>+G120+G121+G122+G123</f>
        <v>17836246</v>
      </c>
      <c r="H124" s="57">
        <f>+H120+H121+H122+H123</f>
        <v>17836246</v>
      </c>
    </row>
    <row r="125" spans="1:9" x14ac:dyDescent="0.2">
      <c r="A125" s="52">
        <v>2</v>
      </c>
      <c r="B125" s="55" t="s">
        <v>130</v>
      </c>
      <c r="C125" s="15"/>
      <c r="D125" s="15"/>
      <c r="E125" s="15"/>
      <c r="F125" s="15"/>
      <c r="G125" s="15"/>
      <c r="H125" s="56"/>
    </row>
    <row r="126" spans="1:9" x14ac:dyDescent="0.2">
      <c r="A126" s="52"/>
      <c r="B126" s="52" t="s">
        <v>131</v>
      </c>
      <c r="C126" s="15"/>
      <c r="D126" s="15"/>
      <c r="E126" s="15"/>
      <c r="F126" s="15"/>
      <c r="G126" s="15">
        <v>41357</v>
      </c>
      <c r="H126" s="56">
        <v>268887</v>
      </c>
    </row>
    <row r="127" spans="1:9" x14ac:dyDescent="0.2">
      <c r="A127" s="52"/>
      <c r="B127" s="52" t="s">
        <v>132</v>
      </c>
      <c r="C127" s="15"/>
      <c r="D127" s="15"/>
      <c r="E127" s="15"/>
      <c r="F127" s="15"/>
      <c r="G127" s="15">
        <v>0</v>
      </c>
      <c r="H127" s="56">
        <v>0</v>
      </c>
    </row>
    <row r="128" spans="1:9" x14ac:dyDescent="0.2">
      <c r="A128" s="52"/>
      <c r="B128" s="52"/>
      <c r="C128" s="15"/>
      <c r="D128" s="15"/>
      <c r="E128" s="15"/>
      <c r="F128" s="44"/>
      <c r="G128" s="35">
        <f>+G126+G127</f>
        <v>41357</v>
      </c>
      <c r="H128" s="57">
        <f>+H126+H127</f>
        <v>268887</v>
      </c>
    </row>
    <row r="129" spans="1:8" x14ac:dyDescent="0.2">
      <c r="A129" s="52"/>
      <c r="B129" s="52"/>
      <c r="C129" s="15"/>
      <c r="D129" s="15"/>
      <c r="E129" s="15"/>
      <c r="F129" s="58" t="s">
        <v>133</v>
      </c>
      <c r="G129" s="15">
        <f>+G124+G128</f>
        <v>17877603</v>
      </c>
      <c r="H129" s="56">
        <f>+H124+H128</f>
        <v>18105133</v>
      </c>
    </row>
    <row r="130" spans="1:8" x14ac:dyDescent="0.2">
      <c r="A130" s="55" t="s">
        <v>36</v>
      </c>
      <c r="B130" s="55" t="s">
        <v>134</v>
      </c>
      <c r="C130" s="15"/>
      <c r="D130" s="15"/>
      <c r="E130" s="15"/>
      <c r="F130" s="15"/>
      <c r="G130" s="15"/>
      <c r="H130" s="42"/>
    </row>
    <row r="131" spans="1:8" x14ac:dyDescent="0.2">
      <c r="A131" s="52">
        <v>1</v>
      </c>
      <c r="B131" s="55" t="s">
        <v>135</v>
      </c>
      <c r="C131" s="15"/>
      <c r="D131" s="15"/>
      <c r="E131" s="15"/>
      <c r="F131" s="15"/>
      <c r="G131" s="15"/>
      <c r="H131" s="59"/>
    </row>
    <row r="132" spans="1:8" x14ac:dyDescent="0.2">
      <c r="A132" s="52"/>
      <c r="B132" s="52" t="s">
        <v>136</v>
      </c>
      <c r="C132" s="15"/>
      <c r="D132" s="15"/>
      <c r="E132" s="15"/>
      <c r="F132" s="15"/>
      <c r="G132" s="15">
        <v>36785060</v>
      </c>
      <c r="H132" s="60">
        <v>36785060</v>
      </c>
    </row>
    <row r="133" spans="1:8" x14ac:dyDescent="0.2">
      <c r="A133" s="52"/>
      <c r="B133" s="52" t="s">
        <v>137</v>
      </c>
      <c r="C133" s="15"/>
      <c r="D133" s="15"/>
      <c r="E133" s="15"/>
      <c r="F133" s="15"/>
      <c r="G133" s="15">
        <v>-32139679</v>
      </c>
      <c r="H133" s="60">
        <v>-31790631</v>
      </c>
    </row>
    <row r="134" spans="1:8" x14ac:dyDescent="0.2">
      <c r="A134" s="52"/>
      <c r="B134" s="52"/>
      <c r="C134" s="15"/>
      <c r="D134" s="15"/>
      <c r="E134" s="15"/>
      <c r="F134" s="15"/>
      <c r="G134" s="35">
        <f>+G132+G133</f>
        <v>4645381</v>
      </c>
      <c r="H134" s="61">
        <f>+H132+H133</f>
        <v>4994429</v>
      </c>
    </row>
    <row r="135" spans="1:8" x14ac:dyDescent="0.2">
      <c r="A135" s="52">
        <v>2</v>
      </c>
      <c r="B135" s="55" t="s">
        <v>138</v>
      </c>
      <c r="C135" s="15"/>
      <c r="D135" s="15"/>
      <c r="E135" s="15"/>
      <c r="F135" s="15"/>
      <c r="G135" s="15"/>
      <c r="H135" s="56"/>
    </row>
    <row r="136" spans="1:8" x14ac:dyDescent="0.2">
      <c r="A136" s="52"/>
      <c r="B136" s="52" t="s">
        <v>139</v>
      </c>
      <c r="C136" s="15"/>
      <c r="D136" s="15"/>
      <c r="E136" s="15"/>
      <c r="F136" s="15"/>
      <c r="G136" s="15">
        <v>1640017</v>
      </c>
      <c r="H136" s="56">
        <v>1542099</v>
      </c>
    </row>
    <row r="137" spans="1:8" x14ac:dyDescent="0.2">
      <c r="A137" s="52"/>
      <c r="B137" s="52" t="s">
        <v>140</v>
      </c>
      <c r="C137" s="15"/>
      <c r="D137" s="15"/>
      <c r="E137" s="15"/>
      <c r="F137" s="15"/>
      <c r="G137" s="15">
        <v>10428189</v>
      </c>
      <c r="H137" s="56">
        <v>10428189</v>
      </c>
    </row>
    <row r="138" spans="1:8" x14ac:dyDescent="0.2">
      <c r="A138" s="52"/>
      <c r="B138" s="52" t="s">
        <v>141</v>
      </c>
      <c r="C138" s="15"/>
      <c r="D138" s="15"/>
      <c r="E138" s="15"/>
      <c r="F138" s="15"/>
      <c r="G138" s="15">
        <v>1140416</v>
      </c>
      <c r="H138" s="56">
        <v>1120416</v>
      </c>
    </row>
    <row r="139" spans="1:8" x14ac:dyDescent="0.2">
      <c r="A139" s="52"/>
      <c r="B139" s="52"/>
      <c r="C139" s="15"/>
      <c r="D139" s="15"/>
      <c r="E139" s="15"/>
      <c r="F139" s="15"/>
      <c r="G139" s="35">
        <f>+G136+G137+G138</f>
        <v>13208622</v>
      </c>
      <c r="H139" s="57">
        <f>+H137+H138+H136</f>
        <v>13090704</v>
      </c>
    </row>
    <row r="140" spans="1:8" x14ac:dyDescent="0.2">
      <c r="A140" s="52">
        <v>3</v>
      </c>
      <c r="B140" s="55" t="s">
        <v>142</v>
      </c>
      <c r="C140" s="15"/>
      <c r="D140" s="15"/>
      <c r="E140" s="15"/>
      <c r="F140" s="15"/>
      <c r="G140" s="15"/>
      <c r="H140" s="56"/>
    </row>
    <row r="141" spans="1:8" x14ac:dyDescent="0.2">
      <c r="A141" s="52"/>
      <c r="B141" s="52" t="s">
        <v>143</v>
      </c>
      <c r="C141" s="15"/>
      <c r="D141" s="15"/>
      <c r="E141" s="15"/>
      <c r="F141" s="15"/>
      <c r="G141" s="15">
        <v>0</v>
      </c>
      <c r="H141" s="56">
        <v>0</v>
      </c>
    </row>
    <row r="142" spans="1:8" x14ac:dyDescent="0.2">
      <c r="A142" s="52"/>
      <c r="B142" s="52" t="s">
        <v>144</v>
      </c>
      <c r="C142" s="15"/>
      <c r="D142" s="15"/>
      <c r="E142" s="15"/>
      <c r="F142" s="15"/>
      <c r="G142" s="15">
        <v>0</v>
      </c>
      <c r="H142" s="56">
        <v>0</v>
      </c>
    </row>
    <row r="143" spans="1:8" x14ac:dyDescent="0.2">
      <c r="A143" s="52"/>
      <c r="B143" s="52" t="s">
        <v>145</v>
      </c>
      <c r="C143" s="15"/>
      <c r="D143" s="15"/>
      <c r="E143" s="15"/>
      <c r="F143" s="15"/>
      <c r="G143" s="15">
        <v>23600</v>
      </c>
      <c r="H143" s="56">
        <v>20000</v>
      </c>
    </row>
    <row r="144" spans="1:8" x14ac:dyDescent="0.2">
      <c r="A144" s="52"/>
      <c r="B144" s="52"/>
      <c r="C144" s="15"/>
      <c r="D144" s="15"/>
      <c r="E144" s="15"/>
      <c r="F144" s="15"/>
      <c r="G144" s="35">
        <f>+G143+G142</f>
        <v>23600</v>
      </c>
      <c r="H144" s="57">
        <f>+H141+H142+H143</f>
        <v>20000</v>
      </c>
    </row>
    <row r="145" spans="1:9" x14ac:dyDescent="0.2">
      <c r="A145" s="52"/>
      <c r="B145" s="52"/>
      <c r="C145" s="15"/>
      <c r="D145" s="15"/>
      <c r="E145" s="15"/>
      <c r="F145" s="58" t="s">
        <v>133</v>
      </c>
      <c r="G145" s="15">
        <f>+G134+G139+G144</f>
        <v>17877603</v>
      </c>
      <c r="H145" s="56">
        <f>+H134+H139+H144</f>
        <v>18105133</v>
      </c>
    </row>
    <row r="146" spans="1:9" x14ac:dyDescent="0.2">
      <c r="A146" s="12"/>
      <c r="B146" s="12"/>
      <c r="C146" s="17"/>
      <c r="D146" s="6"/>
      <c r="E146" s="6"/>
      <c r="F146" s="6"/>
      <c r="G146" s="6"/>
      <c r="H146" s="1" t="s">
        <v>4</v>
      </c>
      <c r="I146" s="6"/>
    </row>
    <row r="147" spans="1:9" x14ac:dyDescent="0.2">
      <c r="A147" s="12"/>
      <c r="B147" s="12"/>
      <c r="C147" s="17"/>
      <c r="D147" s="6"/>
      <c r="E147" s="6"/>
      <c r="F147" s="6"/>
      <c r="G147" s="6"/>
      <c r="H147" s="1" t="s">
        <v>5</v>
      </c>
      <c r="I147" s="6"/>
    </row>
    <row r="148" spans="1:9" x14ac:dyDescent="0.2">
      <c r="A148" s="12"/>
      <c r="B148" s="12"/>
      <c r="C148" s="17"/>
      <c r="D148" s="6"/>
      <c r="E148" s="6"/>
      <c r="F148" s="6"/>
      <c r="G148" s="6"/>
      <c r="H148" s="1" t="s">
        <v>49</v>
      </c>
      <c r="I148" s="6"/>
    </row>
    <row r="149" spans="1:9" x14ac:dyDescent="0.2">
      <c r="A149" s="12"/>
      <c r="B149" s="12"/>
      <c r="C149" s="17" t="s">
        <v>6</v>
      </c>
      <c r="D149" s="6"/>
      <c r="E149" s="6"/>
      <c r="F149" s="6"/>
      <c r="G149" s="6"/>
      <c r="H149" s="1" t="s">
        <v>47</v>
      </c>
      <c r="I149" s="6"/>
    </row>
    <row r="150" spans="1:9" x14ac:dyDescent="0.2">
      <c r="A150" s="12"/>
      <c r="B150" s="12"/>
      <c r="C150" s="17" t="s">
        <v>154</v>
      </c>
      <c r="D150" s="6"/>
      <c r="E150" s="6"/>
      <c r="F150" s="6"/>
      <c r="G150" s="6"/>
      <c r="H150" s="1" t="s">
        <v>48</v>
      </c>
      <c r="I150" s="6"/>
    </row>
    <row r="151" spans="1:9" x14ac:dyDescent="0.2">
      <c r="A151" s="12"/>
      <c r="B151" s="12"/>
      <c r="C151" s="17"/>
      <c r="D151" s="6"/>
      <c r="E151" s="6"/>
      <c r="F151" s="6"/>
      <c r="G151" s="65" t="s">
        <v>53</v>
      </c>
      <c r="H151" s="65"/>
      <c r="I151" s="65"/>
    </row>
    <row r="152" spans="1:9" ht="15.75" thickBot="1" x14ac:dyDescent="0.3">
      <c r="A152" s="13"/>
      <c r="B152" s="13"/>
      <c r="C152" s="3"/>
      <c r="H152" s="86" t="s">
        <v>147</v>
      </c>
      <c r="I152" s="87"/>
    </row>
    <row r="153" spans="1:9" ht="27" thickTop="1" x14ac:dyDescent="0.4">
      <c r="C153" s="64">
        <v>531247</v>
      </c>
      <c r="D153" s="64"/>
      <c r="E153" s="64"/>
      <c r="F153" s="64"/>
      <c r="G153" s="64"/>
      <c r="H153" s="64"/>
      <c r="I153" s="5"/>
    </row>
  </sheetData>
  <mergeCells count="24">
    <mergeCell ref="A70:C70"/>
    <mergeCell ref="C100:I100"/>
    <mergeCell ref="C101:I101"/>
    <mergeCell ref="C97:I97"/>
    <mergeCell ref="H152:I152"/>
    <mergeCell ref="B114:H114"/>
    <mergeCell ref="G115:H115"/>
    <mergeCell ref="G151:I151"/>
    <mergeCell ref="C153:H153"/>
    <mergeCell ref="G111:I111"/>
    <mergeCell ref="C6:I6"/>
    <mergeCell ref="C113:H113"/>
    <mergeCell ref="C8:I8"/>
    <mergeCell ref="C72:I72"/>
    <mergeCell ref="C103:I103"/>
    <mergeCell ref="C104:I104"/>
    <mergeCell ref="C105:I105"/>
    <mergeCell ref="C10:C13"/>
    <mergeCell ref="C74:C76"/>
    <mergeCell ref="C71:I71"/>
    <mergeCell ref="C98:I99"/>
    <mergeCell ref="D90:I90"/>
    <mergeCell ref="H68:I68"/>
    <mergeCell ref="C102:I102"/>
  </mergeCells>
  <printOptions horizontalCentered="1" verticalCentered="1"/>
  <pageMargins left="0.31" right="0.24" top="0.31" bottom="0.26" header="0.3" footer="0.3"/>
  <pageSetup scale="64" orientation="portrait" verticalDpi="300" r:id="rId1"/>
  <rowBreaks count="1" manualBreakCount="1"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Format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paras</dc:creator>
  <cp:lastModifiedBy>Mr. Haren Shah</cp:lastModifiedBy>
  <cp:lastPrinted>2022-11-24T11:57:50Z</cp:lastPrinted>
  <dcterms:created xsi:type="dcterms:W3CDTF">2012-04-22T13:10:49Z</dcterms:created>
  <dcterms:modified xsi:type="dcterms:W3CDTF">2022-11-24T12:25:35Z</dcterms:modified>
</cp:coreProperties>
</file>